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иложение №5" sheetId="1" r:id="rId1"/>
  </sheets>
  <definedNames>
    <definedName name="_GoBack" localSheetId="0">'Приложение №5'!#REF!</definedName>
    <definedName name="_xlnm._FilterDatabase" localSheetId="0" hidden="1">'Приложение №5'!$B$14:$C$42</definedName>
    <definedName name="_xlnm.Print_Titles" localSheetId="0">'Приложение №5'!$13:$14</definedName>
    <definedName name="_xlnm.Print_Area" localSheetId="0">'Приложение №5'!$A$7:$F$42</definedName>
  </definedNames>
  <calcPr calcId="145621"/>
</workbook>
</file>

<file path=xl/calcChain.xml><?xml version="1.0" encoding="utf-8"?>
<calcChain xmlns="http://schemas.openxmlformats.org/spreadsheetml/2006/main">
  <c r="E26" i="1" l="1"/>
  <c r="F26" i="1"/>
  <c r="E32" i="1"/>
  <c r="D32" i="1"/>
  <c r="D26" i="1"/>
  <c r="D36" i="1"/>
  <c r="D18" i="1" l="1"/>
  <c r="D16" i="1"/>
  <c r="F35" i="1" l="1"/>
  <c r="F29" i="1"/>
  <c r="F22" i="1"/>
  <c r="F15" i="1"/>
  <c r="E35" i="1"/>
  <c r="E29" i="1"/>
  <c r="E22" i="1"/>
  <c r="E15" i="1"/>
  <c r="D35" i="1"/>
  <c r="D29" i="1"/>
  <c r="D22" i="1"/>
  <c r="D15" i="1"/>
  <c r="D42" i="1" s="1"/>
  <c r="E42" i="1" l="1"/>
  <c r="F42" i="1"/>
</calcChain>
</file>

<file path=xl/sharedStrings.xml><?xml version="1.0" encoding="utf-8"?>
<sst xmlns="http://schemas.openxmlformats.org/spreadsheetml/2006/main" count="105" uniqueCount="59">
  <si>
    <t>Раздел</t>
  </si>
  <si>
    <t>ВСЕГО РАСХОДОВ</t>
  </si>
  <si>
    <t>2023 год</t>
  </si>
  <si>
    <t xml:space="preserve">Наименование разделов/подразделов </t>
  </si>
  <si>
    <t> 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</si>
  <si>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</si>
  <si>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</si>
  <si>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</si>
  <si>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</si>
  <si>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</si>
  <si>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</si>
  <si>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</si>
  <si>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</si>
  <si>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</si>
  <si>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</si>
  <si>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</si>
  <si>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Общегосударственные вопросы</t>
  </si>
  <si>
    <t>01</t>
  </si>
  <si>
    <t>00</t>
  </si>
  <si>
    <t>Под-раздел</t>
  </si>
  <si>
    <t>03</t>
  </si>
  <si>
    <t>04</t>
  </si>
  <si>
    <t>06</t>
  </si>
  <si>
    <t>02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</si>
  <si>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</si>
  <si>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</si>
  <si>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</si>
  <si>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</si>
  <si>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</si>
  <si>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</si>
  <si>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</si>
  <si>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</si>
  <si>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05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</si>
  <si>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</si>
  <si>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</si>
  <si>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</si>
  <si>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</si>
  <si>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07</t>
  </si>
  <si>
    <t>Культура</t>
  </si>
  <si>
    <t>08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</si>
  <si>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</si>
  <si>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</si>
  <si>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</si>
  <si>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</si>
  <si>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11</t>
  </si>
  <si>
    <t>к решению Совета депутатов</t>
  </si>
  <si>
    <t>муниципального образования "Пуйское"</t>
  </si>
  <si>
    <t>Условно утверждённые расходы</t>
  </si>
  <si>
    <t>2024 год</t>
  </si>
  <si>
    <r>
      <t>(</t>
    </r>
    <r>
      <rPr>
        <b/>
        <i/>
        <sz val="11"/>
        <color theme="1"/>
        <rFont val="Times New Roman"/>
        <family val="1"/>
        <charset val="204"/>
      </rPr>
      <t>итоги)</t>
    </r>
  </si>
  <si>
    <t>Сумма, рублей</t>
  </si>
  <si>
    <t>Культура, кинематография</t>
  </si>
  <si>
    <t>Распределение расходов  по разделам и подразделам  бюджета сельского поселения "Пуйское"  Вельского муниципального района Архангельской области на 2023 год и на плановый период 2024 и 2025 годов</t>
  </si>
  <si>
    <t>2025 год</t>
  </si>
  <si>
    <t>Приложение № 3</t>
  </si>
  <si>
    <t>от "20" декабря 2022 года № 54</t>
  </si>
  <si>
    <t xml:space="preserve">Приложение №4
к решению Совета (Собрания) депутатов 
муниципального образования
«_________________________»
Приложение № 3 </t>
  </si>
  <si>
    <t xml:space="preserve">муниципального образования "Пуйское" </t>
  </si>
  <si>
    <t>от 29 марта  2023 г. №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</si>
</sst>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left" vertical="center" indent="1"/>
    </xf>
    <xf numFmtId="0" fontId="1" fillId="0" borderId="0" xfId="0" applyFont="1" applyFill="1" applyAlignment="1">
      <alignment horizontal="left" vertical="center" indent="1"/>
    </xf>
    <xf numFmtId="0" fontId="3" fillId="0" borderId="0" xfId="0" applyFont="1" applyFill="1" applyAlignment="1">
      <alignment horizontal="right"/>
    </xf>
    <xf numFmtId="164" fontId="2" fillId="0" borderId="0" xfId="0" applyNumberFormat="1" applyFont="1" applyFill="1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9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right" vertical="center" wrapText="1"/>
    </xf>
    <xf numFmtId="2" fontId="8" fillId="0" borderId="1" xfId="0" applyNumberFormat="1" applyFont="1" applyFill="1" applyBorder="1" applyAlignment="1">
      <alignment horizontal="right" vertical="center" wrapText="1"/>
    </xf>
    <xf numFmtId="2" fontId="9" fillId="0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7" fillId="0" borderId="0" xfId="0" applyFont="1" applyAlignment="1">
      <alignment horizontal="right" vertical="center" wrapText="1"/>
    </xf>
    <xf numFmtId="0" fontId="1" fillId="0" borderId="0" xfId="0" applyFont="1" applyFill="1"/>
    <xf numFmtId="49" fontId="1" fillId="0" borderId="0" xfId="0" applyNumberFormat="1" applyFont="1" applyFill="1"/>
    <xf numFmtId="0" fontId="3" fillId="0" borderId="0" xfId="0" applyFont="1" applyFill="1" applyAlignment="1">
      <alignment horizontal="right" vertical="top"/>
    </xf>
    <xf numFmtId="0" fontId="7" fillId="0" borderId="0" xfId="0" applyFont="1" applyAlignment="1">
      <alignment horizontal="right" vertical="center" wrapText="1"/>
    </xf>
    <xf numFmtId="0" fontId="7" fillId="0" borderId="0" xfId="0" applyFont="1" applyFill="1" applyAlignment="1">
      <alignment horizontal="right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U50"/>
  <sheetViews>
    <sheetView tabSelected="1" topLeftCell="A16" zoomScaleSheetLayoutView="108" workbookViewId="0">
      <selection activeCell="A2" sqref="A2:F45"/>
    </sheetView>
  </sheetViews>
  <sheetFormatPr defaultColWidth="9.140625" defaultRowHeight="15.75" x14ac:dyDescent="0.25"/>
  <cols>
    <col min="1" max="1" width="51.5703125" style="2" customWidth="1"/>
    <col min="2" max="2" width="7.5703125" style="10" customWidth="1"/>
    <col min="3" max="3" width="7" style="2" customWidth="1"/>
    <col min="4" max="4" width="11.85546875" style="2" customWidth="1"/>
    <col min="5" max="5" width="12.85546875" style="2" customWidth="1"/>
    <col min="6" max="6" width="12" style="2" customWidth="1"/>
    <col min="7" max="7" width="2.5703125" style="2" customWidth="1"/>
    <col min="8" max="8" width="12" style="2" customWidth="1"/>
    <col min="9" max="16384" width="9.140625" style="2"/>
  </cols>
  <sheetData>
    <row r="1" spans="1:21" s="36" customFormat="1" x14ac:dyDescent="0.25">
      <c r="F1" s="34"/>
      <c r="G1" s="37"/>
      <c r="K1" s="34"/>
      <c r="P1" s="34"/>
      <c r="U1" s="34"/>
    </row>
    <row r="2" spans="1:21" s="36" customFormat="1" ht="15.6" customHeight="1" x14ac:dyDescent="0.25">
      <c r="C2" s="38"/>
      <c r="D2" s="39" t="s">
        <v>56</v>
      </c>
      <c r="E2" s="39"/>
      <c r="F2" s="39"/>
      <c r="G2" s="37"/>
      <c r="H2" s="38"/>
      <c r="I2" s="39"/>
      <c r="J2" s="39"/>
      <c r="K2" s="39"/>
      <c r="M2" s="38"/>
      <c r="N2" s="39"/>
      <c r="O2" s="39"/>
      <c r="P2" s="39"/>
      <c r="R2" s="38"/>
      <c r="S2" s="39"/>
      <c r="T2" s="39"/>
      <c r="U2" s="39"/>
    </row>
    <row r="3" spans="1:21" s="36" customFormat="1" ht="15.6" customHeight="1" x14ac:dyDescent="0.25">
      <c r="C3" s="39" t="s">
        <v>45</v>
      </c>
      <c r="D3" s="39"/>
      <c r="E3" s="39"/>
      <c r="F3" s="39"/>
      <c r="G3" s="37"/>
      <c r="H3" s="39"/>
      <c r="I3" s="39"/>
      <c r="J3" s="39"/>
      <c r="K3" s="39"/>
      <c r="M3" s="39"/>
      <c r="N3" s="39"/>
      <c r="O3" s="39"/>
      <c r="P3" s="39"/>
      <c r="R3" s="39"/>
      <c r="S3" s="39"/>
      <c r="T3" s="39"/>
      <c r="U3" s="39"/>
    </row>
    <row r="4" spans="1:21" s="36" customFormat="1" ht="15.6" customHeight="1" x14ac:dyDescent="0.25">
      <c r="C4" s="39" t="s">
        <v>57</v>
      </c>
      <c r="D4" s="39"/>
      <c r="E4" s="39"/>
      <c r="F4" s="39"/>
      <c r="G4" s="37"/>
      <c r="H4" s="39"/>
      <c r="I4" s="39"/>
      <c r="J4" s="39"/>
      <c r="K4" s="39"/>
      <c r="M4" s="39"/>
      <c r="N4" s="39"/>
      <c r="O4" s="39"/>
      <c r="P4" s="39"/>
      <c r="R4" s="39"/>
      <c r="S4" s="39"/>
      <c r="T4" s="39"/>
      <c r="U4" s="39"/>
    </row>
    <row r="5" spans="1:21" s="36" customFormat="1" x14ac:dyDescent="0.25">
      <c r="C5" s="40" t="s">
        <v>58</v>
      </c>
      <c r="D5" s="40"/>
      <c r="E5" s="40"/>
      <c r="F5" s="40"/>
      <c r="G5" s="37"/>
      <c r="H5" s="40"/>
      <c r="I5" s="40"/>
      <c r="J5" s="40"/>
      <c r="K5" s="40"/>
      <c r="M5" s="40"/>
      <c r="N5" s="40"/>
      <c r="O5" s="40"/>
      <c r="P5" s="40"/>
      <c r="R5" s="40"/>
      <c r="S5" s="40"/>
      <c r="T5" s="40"/>
      <c r="U5" s="40"/>
    </row>
    <row r="7" spans="1:21" ht="14.45" customHeight="1" x14ac:dyDescent="0.25">
      <c r="B7" s="35"/>
      <c r="C7" s="35"/>
      <c r="D7" s="35"/>
      <c r="E7" s="39" t="s">
        <v>54</v>
      </c>
      <c r="F7" s="39"/>
    </row>
    <row r="8" spans="1:21" ht="15.95" customHeight="1" x14ac:dyDescent="0.25">
      <c r="B8" s="39" t="s">
        <v>45</v>
      </c>
      <c r="C8" s="39"/>
      <c r="D8" s="39"/>
      <c r="E8" s="39"/>
      <c r="F8" s="39"/>
    </row>
    <row r="9" spans="1:21" ht="15.95" customHeight="1" x14ac:dyDescent="0.25">
      <c r="B9" s="39" t="s">
        <v>46</v>
      </c>
      <c r="C9" s="39"/>
      <c r="D9" s="39"/>
      <c r="E9" s="39"/>
      <c r="F9" s="39"/>
    </row>
    <row r="10" spans="1:21" ht="15.95" customHeight="1" x14ac:dyDescent="0.25">
      <c r="B10" s="33"/>
      <c r="C10" s="33"/>
      <c r="D10" s="5"/>
      <c r="E10" s="33"/>
      <c r="F10" s="34" t="s">
        <v>55</v>
      </c>
    </row>
    <row r="11" spans="1:21" x14ac:dyDescent="0.25">
      <c r="B11" s="3"/>
      <c r="C11" s="4"/>
      <c r="D11" s="5"/>
      <c r="E11" s="5"/>
      <c r="F11" s="5"/>
    </row>
    <row r="12" spans="1:21" ht="47.1" customHeight="1" x14ac:dyDescent="0.25">
      <c r="A12" s="42" t="s">
        <v>52</v>
      </c>
      <c r="B12" s="42"/>
      <c r="C12" s="42"/>
      <c r="D12" s="42"/>
      <c r="E12" s="42"/>
      <c r="F12" s="42"/>
    </row>
    <row r="13" spans="1:21" ht="17.45" customHeight="1" x14ac:dyDescent="0.25">
      <c r="A13" s="43" t="s">
        <v>3</v>
      </c>
      <c r="B13" s="44" t="s">
        <v>0</v>
      </c>
      <c r="C13" s="43" t="s">
        <v>19</v>
      </c>
      <c r="D13" s="45" t="s">
        <v>50</v>
      </c>
      <c r="E13" s="45"/>
      <c r="F13" s="45"/>
    </row>
    <row r="14" spans="1:21" ht="38.25" customHeight="1" x14ac:dyDescent="0.25">
      <c r="A14" s="43"/>
      <c r="B14" s="44"/>
      <c r="C14" s="43"/>
      <c r="D14" s="13" t="s">
        <v>2</v>
      </c>
      <c r="E14" s="13" t="s">
        <v>48</v>
      </c>
      <c r="F14" s="13" t="s">
        <v>53</v>
      </c>
      <c r="G14" s="6"/>
    </row>
    <row r="15" spans="1:21" ht="30.95" customHeight="1" x14ac:dyDescent="0.25">
      <c r="A15" s="15" t="s">
        <v>16</v>
      </c>
      <c r="B15" s="16" t="s">
        <v>17</v>
      </c>
      <c r="C15" s="16" t="s">
        <v>18</v>
      </c>
      <c r="D15" s="29">
        <f>SUM(D16:D21)</f>
        <v>4389130</v>
      </c>
      <c r="E15" s="29">
        <f>SUM(E16:E21)</f>
        <v>4389130</v>
      </c>
      <c r="F15" s="29">
        <f>SUM(F16:F21)</f>
        <v>4389130</v>
      </c>
      <c r="G15" s="6"/>
    </row>
    <row r="16" spans="1:21" ht="48.6" customHeight="1" x14ac:dyDescent="0.25">
      <c r="A16" s="17" t="s">
        <v>4</v>
      </c>
      <c r="B16" s="18" t="s">
        <v>5</v>
      </c>
      <c r="C16" s="18" t="s">
        <v>6</v>
      </c>
      <c r="D16" s="28">
        <f>885570+12200</f>
        <v>897770</v>
      </c>
      <c r="E16" s="28">
        <v>885570</v>
      </c>
      <c r="F16" s="28">
        <v>885570</v>
      </c>
      <c r="G16" s="6"/>
    </row>
    <row r="17" spans="1:7" ht="47.45" hidden="1" customHeight="1" x14ac:dyDescent="0.25">
      <c r="A17" s="17" t="s">
        <v>7</v>
      </c>
      <c r="B17" s="18" t="s">
        <v>17</v>
      </c>
      <c r="C17" s="18" t="s">
        <v>20</v>
      </c>
      <c r="D17" s="28"/>
      <c r="E17" s="28"/>
      <c r="F17" s="28"/>
      <c r="G17" s="6"/>
    </row>
    <row r="18" spans="1:7" ht="62.1" customHeight="1" x14ac:dyDescent="0.25">
      <c r="A18" s="17" t="s">
        <v>8</v>
      </c>
      <c r="B18" s="18" t="s">
        <v>17</v>
      </c>
      <c r="C18" s="18" t="s">
        <v>21</v>
      </c>
      <c r="D18" s="28">
        <f>3400953-12200</f>
        <v>3388753</v>
      </c>
      <c r="E18" s="28">
        <v>3400953</v>
      </c>
      <c r="F18" s="28">
        <v>3400953</v>
      </c>
      <c r="G18" s="6"/>
    </row>
    <row r="19" spans="1:7" ht="51.6" customHeight="1" x14ac:dyDescent="0.25">
      <c r="A19" s="17" t="s">
        <v>9</v>
      </c>
      <c r="B19" s="18" t="s">
        <v>17</v>
      </c>
      <c r="C19" s="18" t="s">
        <v>22</v>
      </c>
      <c r="D19" s="28">
        <v>67607</v>
      </c>
      <c r="E19" s="28">
        <v>67607</v>
      </c>
      <c r="F19" s="28">
        <v>67607</v>
      </c>
      <c r="G19" s="6"/>
    </row>
    <row r="20" spans="1:7" ht="24.95" customHeight="1" x14ac:dyDescent="0.25">
      <c r="A20" s="17" t="s">
        <v>10</v>
      </c>
      <c r="B20" s="18" t="s">
        <v>17</v>
      </c>
      <c r="C20" s="18">
        <v>11</v>
      </c>
      <c r="D20" s="28">
        <v>10000</v>
      </c>
      <c r="E20" s="28">
        <v>10000</v>
      </c>
      <c r="F20" s="28">
        <v>10000</v>
      </c>
      <c r="G20" s="6"/>
    </row>
    <row r="21" spans="1:7" ht="21" customHeight="1" x14ac:dyDescent="0.25">
      <c r="A21" s="17" t="s">
        <v>11</v>
      </c>
      <c r="B21" s="18" t="s">
        <v>17</v>
      </c>
      <c r="C21" s="18">
        <v>13</v>
      </c>
      <c r="D21" s="28">
        <v>25000</v>
      </c>
      <c r="E21" s="28">
        <v>25000</v>
      </c>
      <c r="F21" s="28">
        <v>25000</v>
      </c>
      <c r="G21" s="6"/>
    </row>
    <row r="22" spans="1:7" ht="24.95" customHeight="1" x14ac:dyDescent="0.25">
      <c r="A22" s="19" t="s">
        <v>12</v>
      </c>
      <c r="B22" s="20" t="s">
        <v>23</v>
      </c>
      <c r="C22" s="20" t="s">
        <v>18</v>
      </c>
      <c r="D22" s="29">
        <f>D23</f>
        <v>193080.61</v>
      </c>
      <c r="E22" s="29">
        <f>E23</f>
        <v>202311.25</v>
      </c>
      <c r="F22" s="29">
        <f>F23</f>
        <v>209858.06</v>
      </c>
      <c r="G22" s="6"/>
    </row>
    <row r="23" spans="1:7" ht="30" customHeight="1" x14ac:dyDescent="0.25">
      <c r="A23" s="17" t="s">
        <v>13</v>
      </c>
      <c r="B23" s="18" t="s">
        <v>23</v>
      </c>
      <c r="C23" s="18" t="s">
        <v>20</v>
      </c>
      <c r="D23" s="28">
        <v>193080.61</v>
      </c>
      <c r="E23" s="28">
        <v>202311.25</v>
      </c>
      <c r="F23" s="28">
        <v>209858.06</v>
      </c>
      <c r="G23" s="6"/>
    </row>
    <row r="24" spans="1:7" ht="38.25" hidden="1" customHeight="1" x14ac:dyDescent="0.25">
      <c r="A24" s="19" t="s">
        <v>14</v>
      </c>
      <c r="B24" s="20" t="s">
        <v>20</v>
      </c>
      <c r="C24" s="20" t="s">
        <v>18</v>
      </c>
      <c r="D24" s="29" t="s">
        <v>49</v>
      </c>
      <c r="E24" s="29" t="s">
        <v>49</v>
      </c>
      <c r="F24" s="29" t="s">
        <v>49</v>
      </c>
      <c r="G24" s="6"/>
    </row>
    <row r="25" spans="1:7" ht="47.1" hidden="1" customHeight="1" x14ac:dyDescent="0.25">
      <c r="A25" s="17" t="s">
        <v>15</v>
      </c>
      <c r="B25" s="18" t="s">
        <v>20</v>
      </c>
      <c r="C25" s="18">
        <v>10</v>
      </c>
      <c r="D25" s="28"/>
      <c r="E25" s="28"/>
      <c r="F25" s="28"/>
      <c r="G25" s="6"/>
    </row>
    <row r="26" spans="1:7" ht="27" customHeight="1" x14ac:dyDescent="0.25">
      <c r="A26" s="21" t="s">
        <v>25</v>
      </c>
      <c r="B26" s="16" t="s">
        <v>21</v>
      </c>
      <c r="C26" s="16" t="s">
        <v>18</v>
      </c>
      <c r="D26" s="29">
        <f>D27</f>
        <v>3449000</v>
      </c>
      <c r="E26" s="29">
        <f t="shared" ref="E26:F26" si="0">E27</f>
        <v>0</v>
      </c>
      <c r="F26" s="29">
        <f t="shared" si="0"/>
        <v>0</v>
      </c>
      <c r="G26" s="6"/>
    </row>
    <row r="27" spans="1:7" ht="20.100000000000001" customHeight="1" x14ac:dyDescent="0.25">
      <c r="A27" s="22" t="s">
        <v>26</v>
      </c>
      <c r="B27" s="14" t="s">
        <v>21</v>
      </c>
      <c r="C27" s="14" t="s">
        <v>27</v>
      </c>
      <c r="D27" s="28">
        <v>3449000</v>
      </c>
      <c r="E27" s="28"/>
      <c r="F27" s="28"/>
      <c r="G27" s="6"/>
    </row>
    <row r="28" spans="1:7" ht="21" hidden="1" customHeight="1" x14ac:dyDescent="0.25">
      <c r="A28" s="22" t="s">
        <v>28</v>
      </c>
      <c r="B28" s="14" t="s">
        <v>21</v>
      </c>
      <c r="C28" s="14" t="s">
        <v>29</v>
      </c>
      <c r="D28" s="28"/>
      <c r="E28" s="28"/>
      <c r="F28" s="28"/>
      <c r="G28" s="6"/>
    </row>
    <row r="29" spans="1:7" ht="23.45" customHeight="1" x14ac:dyDescent="0.25">
      <c r="A29" s="21" t="s">
        <v>30</v>
      </c>
      <c r="B29" s="16" t="s">
        <v>32</v>
      </c>
      <c r="C29" s="16" t="s">
        <v>18</v>
      </c>
      <c r="D29" s="29">
        <f>D32</f>
        <v>922407.76</v>
      </c>
      <c r="E29" s="29">
        <f>E32</f>
        <v>826463.95</v>
      </c>
      <c r="F29" s="29">
        <f>F32</f>
        <v>128675.16</v>
      </c>
      <c r="G29" s="6"/>
    </row>
    <row r="30" spans="1:7" ht="20.100000000000001" hidden="1" customHeight="1" x14ac:dyDescent="0.25">
      <c r="A30" s="22" t="s">
        <v>31</v>
      </c>
      <c r="B30" s="14" t="s">
        <v>32</v>
      </c>
      <c r="C30" s="14" t="s">
        <v>17</v>
      </c>
      <c r="D30" s="28"/>
      <c r="E30" s="28"/>
      <c r="F30" s="28"/>
      <c r="G30" s="6"/>
    </row>
    <row r="31" spans="1:7" ht="20.100000000000001" hidden="1" customHeight="1" x14ac:dyDescent="0.25">
      <c r="A31" s="22" t="s">
        <v>33</v>
      </c>
      <c r="B31" s="23" t="s">
        <v>32</v>
      </c>
      <c r="C31" s="23" t="s">
        <v>23</v>
      </c>
      <c r="D31" s="28"/>
      <c r="E31" s="28"/>
      <c r="F31" s="28"/>
      <c r="G31" s="6"/>
    </row>
    <row r="32" spans="1:7" ht="21.6" customHeight="1" x14ac:dyDescent="0.25">
      <c r="A32" s="24" t="s">
        <v>34</v>
      </c>
      <c r="B32" s="23" t="s">
        <v>32</v>
      </c>
      <c r="C32" s="23" t="s">
        <v>20</v>
      </c>
      <c r="D32" s="32">
        <f>403020.05+519387.71</f>
        <v>922407.76</v>
      </c>
      <c r="E32" s="32">
        <f>258204.06+568259.89</f>
        <v>826463.95</v>
      </c>
      <c r="F32" s="32">
        <v>128675.16</v>
      </c>
      <c r="G32" s="6"/>
    </row>
    <row r="33" spans="1:7" ht="22.5" hidden="1" customHeight="1" x14ac:dyDescent="0.25">
      <c r="A33" s="21" t="s">
        <v>35</v>
      </c>
      <c r="B33" s="16" t="s">
        <v>37</v>
      </c>
      <c r="C33" s="16" t="s">
        <v>18</v>
      </c>
      <c r="D33" s="29" t="s">
        <v>49</v>
      </c>
      <c r="E33" s="29" t="s">
        <v>49</v>
      </c>
      <c r="F33" s="29" t="s">
        <v>49</v>
      </c>
      <c r="G33" s="6"/>
    </row>
    <row r="34" spans="1:7" ht="20.45" hidden="1" customHeight="1" x14ac:dyDescent="0.25">
      <c r="A34" s="22" t="s">
        <v>36</v>
      </c>
      <c r="B34" s="14" t="s">
        <v>37</v>
      </c>
      <c r="C34" s="14" t="s">
        <v>17</v>
      </c>
      <c r="D34" s="28"/>
      <c r="E34" s="28"/>
      <c r="F34" s="28"/>
      <c r="G34" s="6"/>
    </row>
    <row r="35" spans="1:7" ht="31.5" customHeight="1" x14ac:dyDescent="0.25">
      <c r="A35" s="25" t="s">
        <v>51</v>
      </c>
      <c r="B35" s="16" t="s">
        <v>39</v>
      </c>
      <c r="C35" s="16" t="s">
        <v>18</v>
      </c>
      <c r="D35" s="29">
        <f>D36</f>
        <v>141500</v>
      </c>
      <c r="E35" s="29">
        <f>E36</f>
        <v>40000</v>
      </c>
      <c r="F35" s="29">
        <f>F36</f>
        <v>40000</v>
      </c>
      <c r="G35" s="6"/>
    </row>
    <row r="36" spans="1:7" ht="20.45" customHeight="1" x14ac:dyDescent="0.25">
      <c r="A36" s="26" t="s">
        <v>38</v>
      </c>
      <c r="B36" s="14" t="s">
        <v>39</v>
      </c>
      <c r="C36" s="14" t="s">
        <v>17</v>
      </c>
      <c r="D36" s="28">
        <f>50000+91500</f>
        <v>141500</v>
      </c>
      <c r="E36" s="28">
        <v>40000</v>
      </c>
      <c r="F36" s="28">
        <v>40000</v>
      </c>
      <c r="G36" s="6"/>
    </row>
    <row r="37" spans="1:7" ht="20.45" hidden="1" customHeight="1" x14ac:dyDescent="0.25">
      <c r="A37" s="21" t="s">
        <v>40</v>
      </c>
      <c r="B37" s="16" t="s">
        <v>24</v>
      </c>
      <c r="C37" s="16" t="s">
        <v>18</v>
      </c>
      <c r="D37" s="29" t="s">
        <v>49</v>
      </c>
      <c r="E37" s="29" t="s">
        <v>49</v>
      </c>
      <c r="F37" s="29" t="s">
        <v>49</v>
      </c>
      <c r="G37" s="6"/>
    </row>
    <row r="38" spans="1:7" ht="21.6" hidden="1" customHeight="1" x14ac:dyDescent="0.25">
      <c r="A38" s="22" t="s">
        <v>41</v>
      </c>
      <c r="B38" s="23" t="s">
        <v>24</v>
      </c>
      <c r="C38" s="23" t="s">
        <v>17</v>
      </c>
      <c r="D38" s="30"/>
      <c r="E38" s="30"/>
      <c r="F38" s="30"/>
      <c r="G38" s="7"/>
    </row>
    <row r="39" spans="1:7" hidden="1" x14ac:dyDescent="0.25">
      <c r="A39" s="21" t="s">
        <v>42</v>
      </c>
      <c r="B39" s="27" t="s">
        <v>44</v>
      </c>
      <c r="C39" s="27" t="s">
        <v>18</v>
      </c>
      <c r="D39" s="29" t="s">
        <v>49</v>
      </c>
      <c r="E39" s="29" t="s">
        <v>49</v>
      </c>
      <c r="F39" s="29" t="s">
        <v>49</v>
      </c>
      <c r="G39" s="7"/>
    </row>
    <row r="40" spans="1:7" ht="21.95" hidden="1" customHeight="1" x14ac:dyDescent="0.25">
      <c r="A40" s="22" t="s">
        <v>43</v>
      </c>
      <c r="B40" s="23" t="s">
        <v>44</v>
      </c>
      <c r="C40" s="23" t="s">
        <v>23</v>
      </c>
      <c r="D40" s="30"/>
      <c r="E40" s="30"/>
      <c r="F40" s="30"/>
      <c r="G40" s="7"/>
    </row>
    <row r="41" spans="1:7" ht="21.95" customHeight="1" x14ac:dyDescent="0.25">
      <c r="A41" s="22" t="s">
        <v>47</v>
      </c>
      <c r="B41" s="23"/>
      <c r="C41" s="23"/>
      <c r="D41" s="30"/>
      <c r="E41" s="30">
        <v>124000</v>
      </c>
      <c r="F41" s="30">
        <v>247000</v>
      </c>
      <c r="G41" s="7"/>
    </row>
    <row r="42" spans="1:7" ht="24.95" customHeight="1" x14ac:dyDescent="0.25">
      <c r="A42" s="41" t="s">
        <v>1</v>
      </c>
      <c r="B42" s="41"/>
      <c r="C42" s="41"/>
      <c r="D42" s="31">
        <f>D15+D22+D29+D35+D26</f>
        <v>9095118.370000001</v>
      </c>
      <c r="E42" s="31">
        <f>E15+E22+E29+E35+E41</f>
        <v>5581905.2000000002</v>
      </c>
      <c r="F42" s="31">
        <f>F15+F22+F29+F35+F41</f>
        <v>5014663.22</v>
      </c>
      <c r="G42" s="7"/>
    </row>
    <row r="43" spans="1:7" x14ac:dyDescent="0.25">
      <c r="A43" s="1"/>
      <c r="B43" s="8"/>
      <c r="C43" s="7"/>
      <c r="D43" s="7"/>
      <c r="E43" s="7"/>
      <c r="F43" s="7"/>
      <c r="G43" s="7"/>
    </row>
    <row r="44" spans="1:7" ht="15.6" x14ac:dyDescent="0.3">
      <c r="A44" s="7"/>
      <c r="B44" s="8"/>
      <c r="C44" s="7"/>
      <c r="D44" s="7"/>
      <c r="E44" s="7"/>
      <c r="F44" s="9"/>
      <c r="G44" s="7"/>
    </row>
    <row r="45" spans="1:7" x14ac:dyDescent="0.25">
      <c r="F45" s="6"/>
    </row>
    <row r="46" spans="1:7" x14ac:dyDescent="0.25">
      <c r="A46" s="11"/>
    </row>
    <row r="47" spans="1:7" x14ac:dyDescent="0.25">
      <c r="F47" s="6"/>
    </row>
    <row r="50" spans="4:5" ht="15.6" x14ac:dyDescent="0.3">
      <c r="D50" s="12"/>
      <c r="E50" s="12"/>
    </row>
  </sheetData>
  <mergeCells count="25">
    <mergeCell ref="B8:F8"/>
    <mergeCell ref="B9:F9"/>
    <mergeCell ref="A42:C42"/>
    <mergeCell ref="A12:F12"/>
    <mergeCell ref="A13:A14"/>
    <mergeCell ref="B13:B14"/>
    <mergeCell ref="C13:C14"/>
    <mergeCell ref="D13:F13"/>
    <mergeCell ref="E7:F7"/>
    <mergeCell ref="S2:U2"/>
    <mergeCell ref="R3:U3"/>
    <mergeCell ref="R4:U4"/>
    <mergeCell ref="R5:U5"/>
    <mergeCell ref="N2:P2"/>
    <mergeCell ref="M3:P3"/>
    <mergeCell ref="M4:P4"/>
    <mergeCell ref="M5:P5"/>
    <mergeCell ref="I2:K2"/>
    <mergeCell ref="H3:K3"/>
    <mergeCell ref="H4:K4"/>
    <mergeCell ref="H5:K5"/>
    <mergeCell ref="D2:F2"/>
    <mergeCell ref="C3:F3"/>
    <mergeCell ref="C4:F4"/>
    <mergeCell ref="C5:F5"/>
  </mergeCells>
  <pageMargins left="0.59055118110236227" right="0.39370078740157483" top="0.39370078740157483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2023-03-30T07:25:30Z</dcterms:modified>
</cp:coreProperties>
</file>